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ttryck avgassystem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<sst xmlns="http://schemas.openxmlformats.org/spreadsheetml/2006/main" count="80" uniqueCount="35">
  <si>
    <t xml:space="preserve">Beräkning av mottryck i avgassystem för BetaSet 12</t>
  </si>
  <si>
    <t xml:space="preserve">Beräkning av mottryck i avgassystem för CAT D343</t>
  </si>
  <si>
    <t xml:space="preserve">L</t>
  </si>
  <si>
    <t xml:space="preserve">m</t>
  </si>
  <si>
    <t xml:space="preserve">Längd på raka rör</t>
  </si>
  <si>
    <t xml:space="preserve">D</t>
  </si>
  <si>
    <t xml:space="preserve">mm</t>
  </si>
  <si>
    <t xml:space="preserve">innerdiameter</t>
  </si>
  <si>
    <t xml:space="preserve">n1</t>
  </si>
  <si>
    <t xml:space="preserve">st</t>
  </si>
  <si>
    <t xml:space="preserve">Antal böjar 90 grader</t>
  </si>
  <si>
    <t xml:space="preserve">n2</t>
  </si>
  <si>
    <t xml:space="preserve">Antal böjar 45 grader</t>
  </si>
  <si>
    <t xml:space="preserve">n3</t>
  </si>
  <si>
    <t xml:space="preserve">Antal långböjar 90 grader</t>
  </si>
  <si>
    <t xml:space="preserve">Le</t>
  </si>
  <si>
    <t xml:space="preserve">Ekvivalent längd med böjar</t>
  </si>
  <si>
    <t xml:space="preserve">Ps</t>
  </si>
  <si>
    <t xml:space="preserve">kPa</t>
  </si>
  <si>
    <t xml:space="preserve">Tryckfall över ljuddämpare</t>
  </si>
  <si>
    <t xml:space="preserve">Te</t>
  </si>
  <si>
    <t xml:space="preserve">°C</t>
  </si>
  <si>
    <t xml:space="preserve">Avgastemperatur</t>
  </si>
  <si>
    <t xml:space="preserve">Pd</t>
  </si>
  <si>
    <t xml:space="preserve">Hp</t>
  </si>
  <si>
    <t xml:space="preserve">Dieselmotorns effekt</t>
  </si>
  <si>
    <t xml:space="preserve">Qe</t>
  </si>
  <si>
    <t xml:space="preserve">m3/min</t>
  </si>
  <si>
    <t xml:space="preserve">Gasflöde</t>
  </si>
  <si>
    <t xml:space="preserve">S</t>
  </si>
  <si>
    <t xml:space="preserve">kg/m^3</t>
  </si>
  <si>
    <t xml:space="preserve">Avgasernas densitet</t>
  </si>
  <si>
    <t xml:space="preserve">P</t>
  </si>
  <si>
    <t xml:space="preserve">Totalt mottryck</t>
  </si>
  <si>
    <t xml:space="preserve">mmHg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</si>
</sst>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.00"/>
  </numFmts>
  <fonts count="8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1"/>
      <color theme="1"/>
      <name val="Calibri"/>
      <family val="0"/>
      <charset val="1"/>
    </font>
    <font>
      <b val="true"/>
      <sz val="10"/>
      <color theme="1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EAD3"/>
        <bgColor rgb="FFFFF2CC"/>
      </patternFill>
    </fill>
    <fill>
      <patternFill patternType="solid">
        <fgColor rgb="FFB6D7A8"/>
        <bgColor rgb="FFD9EAD3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1" activeCellId="0" sqref="M21"/>
    </sheetView>
  </sheetViews>
  <sheetFormatPr defaultColWidth="14.4296875" defaultRowHeight="15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5.57"/>
    <col collapsed="false" customWidth="true" hidden="false" outlineLevel="0" max="3" min="3" style="0" width="10"/>
    <col collapsed="false" customWidth="true" hidden="false" outlineLevel="0" max="7" min="4" style="0" width="8"/>
    <col collapsed="false" customWidth="true" hidden="false" outlineLevel="0" max="8" min="8" style="0" width="5.29"/>
    <col collapsed="false" customWidth="true" hidden="false" outlineLevel="0" max="9" min="9" style="0" width="4.57"/>
    <col collapsed="false" customWidth="true" hidden="false" outlineLevel="0" max="10" min="10" style="0" width="8.29"/>
    <col collapsed="false" customWidth="true" hidden="false" outlineLevel="0" max="15" min="11" style="0" width="8"/>
    <col collapsed="false" customWidth="true" hidden="false" outlineLevel="0" max="16384" min="16349" style="0" width="12.67"/>
  </cols>
  <sheetData>
    <row r="1" customFormat="false" ht="15" hidden="false" customHeight="true" outlineLevel="0" collapsed="false">
      <c r="A1" s="1"/>
      <c r="F1" s="1"/>
      <c r="G1" s="1"/>
      <c r="H1" s="1"/>
    </row>
    <row r="2" customFormat="false" ht="15" hidden="false" customHeight="true" outlineLevel="0" collapsed="false">
      <c r="A2" s="1"/>
      <c r="B2" s="2" t="s">
        <v>0</v>
      </c>
      <c r="C2" s="1"/>
      <c r="D2" s="1"/>
      <c r="E2" s="1"/>
      <c r="F2" s="1"/>
      <c r="G2" s="1"/>
      <c r="H2" s="1"/>
      <c r="I2" s="2" t="s">
        <v>1</v>
      </c>
      <c r="J2" s="1"/>
      <c r="K2" s="1"/>
      <c r="L2" s="1"/>
      <c r="M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customFormat="false" ht="15" hidden="false" customHeight="true" outlineLevel="0" collapsed="false">
      <c r="A4" s="1"/>
      <c r="B4" s="3" t="s">
        <v>2</v>
      </c>
      <c r="C4" s="4" t="n">
        <v>15</v>
      </c>
      <c r="D4" s="1" t="s">
        <v>3</v>
      </c>
      <c r="E4" s="3" t="s">
        <v>4</v>
      </c>
      <c r="F4" s="1"/>
      <c r="G4" s="1"/>
      <c r="H4" s="1"/>
      <c r="I4" s="3" t="s">
        <v>2</v>
      </c>
      <c r="J4" s="4" t="n">
        <v>12</v>
      </c>
      <c r="K4" s="1" t="s">
        <v>3</v>
      </c>
      <c r="L4" s="3" t="s">
        <v>4</v>
      </c>
      <c r="M4" s="1"/>
      <c r="N4" s="1"/>
      <c r="O4" s="1"/>
    </row>
    <row r="5" customFormat="false" ht="15.75" hidden="false" customHeight="false" outlineLevel="0" collapsed="false">
      <c r="B5" s="1" t="s">
        <v>5</v>
      </c>
      <c r="C5" s="4" t="n">
        <v>50</v>
      </c>
      <c r="D5" s="1" t="s">
        <v>6</v>
      </c>
      <c r="E5" s="1" t="s">
        <v>7</v>
      </c>
      <c r="I5" s="1" t="s">
        <v>5</v>
      </c>
      <c r="J5" s="4" t="n">
        <v>165</v>
      </c>
      <c r="K5" s="1" t="s">
        <v>6</v>
      </c>
      <c r="L5" s="1" t="s">
        <v>7</v>
      </c>
    </row>
    <row r="6" customFormat="false" ht="15.75" hidden="false" customHeight="false" outlineLevel="0" collapsed="false">
      <c r="B6" s="5" t="s">
        <v>8</v>
      </c>
      <c r="C6" s="6" t="n">
        <v>0</v>
      </c>
      <c r="D6" s="5" t="s">
        <v>9</v>
      </c>
      <c r="E6" s="5" t="s">
        <v>10</v>
      </c>
      <c r="I6" s="5" t="s">
        <v>8</v>
      </c>
      <c r="J6" s="6" t="n">
        <v>1</v>
      </c>
      <c r="K6" s="5" t="s">
        <v>9</v>
      </c>
      <c r="L6" s="5" t="s">
        <v>10</v>
      </c>
    </row>
    <row r="7" customFormat="false" ht="15" hidden="false" customHeight="true" outlineLevel="0" collapsed="false">
      <c r="A7" s="1"/>
      <c r="B7" s="3" t="s">
        <v>11</v>
      </c>
      <c r="C7" s="7" t="n">
        <v>2</v>
      </c>
      <c r="D7" s="3" t="s">
        <v>9</v>
      </c>
      <c r="E7" s="3" t="s">
        <v>12</v>
      </c>
      <c r="F7" s="1"/>
      <c r="G7" s="1"/>
      <c r="H7" s="1"/>
      <c r="I7" s="3" t="s">
        <v>11</v>
      </c>
      <c r="J7" s="7" t="n">
        <v>2</v>
      </c>
      <c r="K7" s="3" t="s">
        <v>9</v>
      </c>
      <c r="L7" s="3" t="s">
        <v>12</v>
      </c>
      <c r="M7" s="1"/>
      <c r="N7" s="3"/>
      <c r="O7" s="3"/>
    </row>
    <row r="8" customFormat="false" ht="15" hidden="false" customHeight="true" outlineLevel="0" collapsed="false">
      <c r="A8" s="1"/>
      <c r="B8" s="3" t="s">
        <v>13</v>
      </c>
      <c r="C8" s="7" t="n">
        <v>4</v>
      </c>
      <c r="D8" s="3" t="s">
        <v>9</v>
      </c>
      <c r="E8" s="3" t="s">
        <v>14</v>
      </c>
      <c r="F8" s="1"/>
      <c r="G8" s="1"/>
      <c r="H8" s="1"/>
      <c r="I8" s="3" t="s">
        <v>13</v>
      </c>
      <c r="J8" s="7" t="n">
        <v>1</v>
      </c>
      <c r="K8" s="3" t="s">
        <v>9</v>
      </c>
      <c r="L8" s="3" t="s">
        <v>14</v>
      </c>
      <c r="M8" s="1"/>
      <c r="N8" s="3"/>
      <c r="O8" s="3"/>
    </row>
    <row r="9" customFormat="false" ht="15" hidden="false" customHeight="true" outlineLevel="0" collapsed="false">
      <c r="A9" s="1"/>
      <c r="B9" s="3" t="s">
        <v>15</v>
      </c>
      <c r="C9" s="7" t="n">
        <f aca="false">C4+0.033*C6*C5+0.02*C8*C5+0.015*C7*C5</f>
        <v>20.5</v>
      </c>
      <c r="D9" s="3" t="s">
        <v>3</v>
      </c>
      <c r="E9" s="3" t="s">
        <v>16</v>
      </c>
      <c r="F9" s="1"/>
      <c r="G9" s="1"/>
      <c r="H9" s="1"/>
      <c r="I9" s="3" t="s">
        <v>15</v>
      </c>
      <c r="J9" s="7" t="n">
        <f aca="false">J4+0.033*J6*J5+0.02*J8*J5+0.015*J7*J5</f>
        <v>25.695</v>
      </c>
      <c r="K9" s="3" t="s">
        <v>3</v>
      </c>
      <c r="L9" s="3" t="s">
        <v>16</v>
      </c>
      <c r="M9" s="1"/>
      <c r="N9" s="3"/>
      <c r="O9" s="3"/>
    </row>
    <row r="10" customFormat="false" ht="15" hidden="false" customHeight="true" outlineLevel="0" collapsed="false">
      <c r="A10" s="1"/>
      <c r="B10" s="1" t="s">
        <v>17</v>
      </c>
      <c r="C10" s="8" t="n">
        <v>1</v>
      </c>
      <c r="D10" s="1" t="s">
        <v>18</v>
      </c>
      <c r="E10" s="3" t="s">
        <v>19</v>
      </c>
      <c r="F10" s="1"/>
      <c r="G10" s="1"/>
      <c r="H10" s="1"/>
      <c r="I10" s="1" t="s">
        <v>17</v>
      </c>
      <c r="J10" s="8" t="n">
        <v>1</v>
      </c>
      <c r="K10" s="1" t="s">
        <v>18</v>
      </c>
      <c r="L10" s="3" t="s">
        <v>19</v>
      </c>
      <c r="M10" s="1"/>
      <c r="N10" s="3"/>
      <c r="O10" s="3"/>
    </row>
    <row r="11" customFormat="false" ht="15" hidden="false" customHeight="true" outlineLevel="0" collapsed="false">
      <c r="A11" s="1"/>
      <c r="B11" s="5" t="s">
        <v>20</v>
      </c>
      <c r="C11" s="6" t="n">
        <v>510</v>
      </c>
      <c r="D11" s="5" t="s">
        <v>21</v>
      </c>
      <c r="E11" s="5" t="s">
        <v>22</v>
      </c>
      <c r="F11" s="1"/>
      <c r="G11" s="3"/>
      <c r="H11" s="1"/>
      <c r="I11" s="5" t="s">
        <v>20</v>
      </c>
      <c r="J11" s="6" t="n">
        <v>510</v>
      </c>
      <c r="K11" s="5" t="s">
        <v>21</v>
      </c>
      <c r="L11" s="5" t="s">
        <v>22</v>
      </c>
      <c r="M11" s="1"/>
      <c r="N11" s="3"/>
      <c r="O11" s="3"/>
    </row>
    <row r="12" customFormat="false" ht="15" hidden="false" customHeight="true" outlineLevel="0" collapsed="false">
      <c r="A12" s="1"/>
      <c r="B12" s="5" t="s">
        <v>23</v>
      </c>
      <c r="C12" s="6" t="n">
        <v>15</v>
      </c>
      <c r="D12" s="3" t="s">
        <v>24</v>
      </c>
      <c r="E12" s="3" t="s">
        <v>25</v>
      </c>
      <c r="F12" s="1"/>
      <c r="G12" s="1"/>
      <c r="H12" s="1"/>
      <c r="I12" s="5" t="s">
        <v>23</v>
      </c>
      <c r="J12" s="6" t="n">
        <v>365</v>
      </c>
      <c r="K12" s="3" t="s">
        <v>24</v>
      </c>
      <c r="L12" s="3" t="s">
        <v>25</v>
      </c>
      <c r="M12" s="1"/>
      <c r="N12" s="5"/>
      <c r="O12" s="5"/>
    </row>
    <row r="13" customFormat="false" ht="15" hidden="false" customHeight="true" outlineLevel="0" collapsed="false">
      <c r="A13" s="1"/>
      <c r="B13" s="5" t="s">
        <v>26</v>
      </c>
      <c r="C13" s="9" t="n">
        <f aca="false">((C11+273)*C12)/3126.52</f>
        <v>3.75657280298863</v>
      </c>
      <c r="D13" s="5" t="s">
        <v>27</v>
      </c>
      <c r="E13" s="3" t="s">
        <v>28</v>
      </c>
      <c r="F13" s="1"/>
      <c r="G13" s="1"/>
      <c r="H13" s="1"/>
      <c r="I13" s="5" t="s">
        <v>26</v>
      </c>
      <c r="J13" s="9" t="n">
        <f aca="false">((J11+273)*J12)/3126.52</f>
        <v>91.4099382060566</v>
      </c>
      <c r="K13" s="5" t="s">
        <v>27</v>
      </c>
      <c r="L13" s="3" t="s">
        <v>28</v>
      </c>
      <c r="M13" s="1"/>
      <c r="N13" s="5"/>
      <c r="O13" s="5"/>
    </row>
    <row r="14" customFormat="false" ht="15" hidden="false" customHeight="true" outlineLevel="0" collapsed="false">
      <c r="A14" s="1"/>
      <c r="B14" s="1" t="s">
        <v>29</v>
      </c>
      <c r="C14" s="10" t="n">
        <f aca="false">352.05/(510+273.16)</f>
        <v>0.449525001276878</v>
      </c>
      <c r="D14" s="1" t="s">
        <v>30</v>
      </c>
      <c r="E14" s="3" t="s">
        <v>31</v>
      </c>
      <c r="F14" s="1"/>
      <c r="G14" s="1"/>
      <c r="H14" s="1"/>
      <c r="I14" s="1" t="s">
        <v>29</v>
      </c>
      <c r="J14" s="10" t="n">
        <f aca="false">352.05/(510+273.16)</f>
        <v>0.449525001276878</v>
      </c>
      <c r="K14" s="1" t="s">
        <v>30</v>
      </c>
      <c r="L14" s="3" t="s">
        <v>31</v>
      </c>
      <c r="M14" s="1"/>
      <c r="N14" s="1"/>
      <c r="O14" s="1"/>
    </row>
    <row r="15" customFormat="false" ht="15" hidden="false" customHeight="true" outlineLevel="0" collapsed="false">
      <c r="A15" s="1"/>
      <c r="B15" s="2" t="s">
        <v>32</v>
      </c>
      <c r="C15" s="11" t="n">
        <f aca="false">(C9*C14*C13^2*3.6*10^6)/(C5^5)+C10</f>
        <v>2.49811037260786</v>
      </c>
      <c r="D15" s="2" t="s">
        <v>18</v>
      </c>
      <c r="E15" s="3" t="s">
        <v>33</v>
      </c>
      <c r="F15" s="1"/>
      <c r="G15" s="1"/>
      <c r="H15" s="1"/>
      <c r="I15" s="2" t="s">
        <v>32</v>
      </c>
      <c r="J15" s="11" t="n">
        <f aca="false">(J9*J14*J13^2*3.6*10^6)/(J5^5)+J10</f>
        <v>3.84100555809665</v>
      </c>
      <c r="K15" s="2" t="s">
        <v>18</v>
      </c>
      <c r="L15" s="3" t="s">
        <v>33</v>
      </c>
      <c r="M15" s="1"/>
      <c r="N15" s="1"/>
      <c r="O15" s="1"/>
    </row>
    <row r="16" customFormat="false" ht="15" hidden="false" customHeight="true" outlineLevel="0" collapsed="false">
      <c r="A16" s="1"/>
      <c r="B16" s="12" t="s">
        <v>32</v>
      </c>
      <c r="C16" s="13" t="n">
        <f aca="false">C15/133.322*1000</f>
        <v>18.7374204752993</v>
      </c>
      <c r="D16" s="12" t="s">
        <v>34</v>
      </c>
      <c r="E16" s="3" t="s">
        <v>33</v>
      </c>
      <c r="F16" s="1"/>
      <c r="G16" s="1"/>
      <c r="H16" s="1"/>
      <c r="I16" s="12" t="s">
        <v>32</v>
      </c>
      <c r="J16" s="13" t="n">
        <f aca="false">J15/133.322*1000</f>
        <v>28.8099905349204</v>
      </c>
      <c r="K16" s="12" t="s">
        <v>34</v>
      </c>
      <c r="L16" s="3" t="s">
        <v>33</v>
      </c>
      <c r="M16" s="1"/>
    </row>
    <row r="1048460" customFormat="false" ht="12.8" hidden="false" customHeight="true" outlineLevel="0" collapsed="false"/>
    <row r="1048461" customFormat="false" ht="12.8" hidden="false" customHeight="true" outlineLevel="0" collapsed="false"/>
    <row r="1048462" customFormat="false" ht="12.8" hidden="false" customHeight="true" outlineLevel="0" collapsed="false"/>
    <row r="1048463" customFormat="false" ht="12.8" hidden="false" customHeight="true" outlineLevel="0" collapsed="false"/>
    <row r="1048464" customFormat="false" ht="12.8" hidden="false" customHeight="true" outlineLevel="0" collapsed="false"/>
    <row r="1048465" customFormat="false" ht="12.8" hidden="false" customHeight="true" outlineLevel="0" collapsed="false"/>
    <row r="1048466" customFormat="false" ht="12.8" hidden="false" customHeight="true" outlineLevel="0" collapsed="false"/>
    <row r="1048467" customFormat="false" ht="12.8" hidden="false" customHeight="true" outlineLevel="0" collapsed="false"/>
    <row r="1048468" customFormat="false" ht="12.8" hidden="false" customHeight="true" outlineLevel="0" collapsed="false"/>
    <row r="1048469" customFormat="false" ht="12.8" hidden="false" customHeight="true" outlineLevel="0" collapsed="false"/>
    <row r="1048470" customFormat="false" ht="12.8" hidden="false" customHeight="true" outlineLevel="0" collapsed="false"/>
    <row r="1048471" customFormat="false" ht="12.8" hidden="false" customHeight="true" outlineLevel="0" collapsed="false"/>
    <row r="1048472" customFormat="false" ht="12.8" hidden="false" customHeight="true" outlineLevel="0" collapsed="false"/>
    <row r="1048473" customFormat="false" ht="12.8" hidden="false" customHeight="true" outlineLevel="0" collapsed="false"/>
    <row r="1048474" customFormat="false" ht="12.8" hidden="false" customHeight="true" outlineLevel="0" collapsed="false"/>
    <row r="1048475" customFormat="false" ht="12.8" hidden="false" customHeight="true" outlineLevel="0" collapsed="false"/>
    <row r="1048476" customFormat="false" ht="12.8" hidden="false" customHeight="true" outlineLevel="0" collapsed="false"/>
    <row r="1048477" customFormat="false" ht="12.8" hidden="false" customHeight="true" outlineLevel="0" collapsed="false"/>
    <row r="1048478" customFormat="false" ht="12.8" hidden="false" customHeight="true" outlineLevel="0" collapsed="false"/>
    <row r="1048479" customFormat="false" ht="12.8" hidden="false" customHeight="true" outlineLevel="0" collapsed="false"/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LibreOffice/24.8.4.1$Windows_X86_64 LibreOffice_project/1be9007f5d86a3741c366527d13e2970cbeef057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sv-SE</dc:language>
  <cp:lastModifiedBy/>
  <dcterms:modified xsi:type="dcterms:W3CDTF">2025-01-29T11:50:18Z</dcterms:modified>
  <cp:revision>1</cp:revision>
  <dc:subject/>
  <dc:title/>
</cp:coreProperties>
</file>